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<sst xmlns="http://schemas.openxmlformats.org/spreadsheetml/2006/main" count="191" uniqueCount="94">
  <si>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</si>
  <si>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</si>
  <si>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</si>
  <si>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</si>
  <si>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</si>
  <si>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</si>
  <si>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</si>
  <si>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</si>
  <si>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</si>
  <si>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</si>
  <si>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</si>
  <si>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</si>
  <si>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</si>
  <si>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</si>
  <si>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</si>
  <si>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</si>
  <si>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</si>
  <si>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</si>
  <si>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</si>
  <si>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</si>
  <si>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</si>
  <si>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</si>
  <si>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</si>
  <si>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</si>
  <si>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</si>
  <si>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</si>
  <si>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</si>
  <si>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</si>
  <si>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</si>
  <si>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</si>
  <si>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</si>
  <si>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</si>
  <si>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</si>
  <si>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</si>
  <si>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</si>
  <si>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</si>
  <si>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</si>
  <si>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</si>
  <si>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</si>
  <si>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</si>
  <si>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</si>
  <si>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</si>
  <si>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</si>
  <si>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</si>
  <si>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</si>
  <si>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</si>
  <si>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</si>
  <si>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</si>
  <si>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</si>
  <si>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</si>
  <si>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</si>
  <si>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</si>
  <si>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</si>
  <si>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</si>
  <si>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</si>
  <si>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</si>
  <si>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</si>
  <si>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</si>
  <si>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</si>
  <si>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</si>
  <si>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</si>
  <si>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</si>
  <si>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</si>
  <si>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</si>
  <si>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</si>
  <si>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</si>
  <si>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</si>
  <si>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</si>
  <si>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</si>
  <si>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</si>
  <si>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</si>
  <si>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</si>
  <si>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</si>
  <si>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</si>
  <si>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</si>
  <si>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</si>
  <si>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</si>
  <si>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</si>
  <si>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</si>
  <si>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</si>
  <si>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</si>
  <si>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</si>
  <si>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</si>
  <si>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</si>
  <si>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</si>
  <si>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</si>
  <si>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</si>
  <si>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</si>
  <si>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</si>
  <si>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</si>
  <si>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26.04.2018</t>
  </si>
  <si>
    <r>
      <t xml:space="preserve">станом на 26.04.2018р.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</si>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</sst>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05"/>
      <color indexed="8"/>
      <name val="Times New Roman"/>
      <family val="1"/>
    </font>
    <font>
      <sz val="4.7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5926050"/>
        <c:axId val="9116723"/>
      </c:lineChart>
      <c:catAx>
        <c:axId val="15926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6723"/>
        <c:crosses val="autoZero"/>
        <c:auto val="0"/>
        <c:lblOffset val="100"/>
        <c:tickLblSkip val="1"/>
        <c:noMultiLvlLbl val="0"/>
      </c:catAx>
      <c:valAx>
        <c:axId val="91167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260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69"/>
        <c:crosses val="autoZero"/>
        <c:auto val="0"/>
        <c:lblOffset val="100"/>
        <c:tickLblSkip val="1"/>
        <c:noMultiLvlLbl val="0"/>
      </c:catAx>
      <c:valAx>
        <c:axId val="2570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416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 val="autoZero"/>
        <c:auto val="0"/>
        <c:lblOffset val="100"/>
        <c:tickLblSkip val="1"/>
        <c:noMultiLvlLbl val="0"/>
      </c:catAx>
      <c:valAx>
        <c:axId val="208225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36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8929"/>
        <c:crosses val="autoZero"/>
        <c:auto val="0"/>
        <c:lblOffset val="100"/>
        <c:tickLblSkip val="1"/>
        <c:noMultiLvlLbl val="0"/>
      </c:catAx>
      <c:valAx>
        <c:axId val="89089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856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26.04.2018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071498"/>
        <c:axId val="50534619"/>
      </c:bar3D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71498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158388"/>
        <c:axId val="66772309"/>
      </c:bar3D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5838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483 420,9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-25 295,7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-18 870,5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6164.711764705882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6164.7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6164.7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6164.7</v>
      </c>
      <c r="R7" s="71">
        <v>0</v>
      </c>
      <c r="S7" s="72">
        <v>0</v>
      </c>
      <c r="T7" s="73">
        <v>130.25</v>
      </c>
      <c r="U7" s="131">
        <v>0</v>
      </c>
      <c r="V7" s="13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6164.7</v>
      </c>
      <c r="R8" s="71">
        <v>113.2</v>
      </c>
      <c r="S8" s="72">
        <v>0</v>
      </c>
      <c r="T8" s="70">
        <v>10</v>
      </c>
      <c r="U8" s="110">
        <v>0</v>
      </c>
      <c r="V8" s="11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6164.7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6164.7</v>
      </c>
      <c r="R10" s="71">
        <v>0</v>
      </c>
      <c r="S10" s="72">
        <v>0</v>
      </c>
      <c r="T10" s="70">
        <v>7</v>
      </c>
      <c r="U10" s="110">
        <v>0</v>
      </c>
      <c r="V10" s="11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6164.7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6164.7</v>
      </c>
      <c r="R12" s="69">
        <v>0</v>
      </c>
      <c r="S12" s="65">
        <v>0</v>
      </c>
      <c r="T12" s="70">
        <v>0</v>
      </c>
      <c r="U12" s="110">
        <v>0</v>
      </c>
      <c r="V12" s="11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6164.7</v>
      </c>
      <c r="R13" s="69">
        <v>0</v>
      </c>
      <c r="S13" s="65">
        <v>0</v>
      </c>
      <c r="T13" s="70">
        <v>18.94</v>
      </c>
      <c r="U13" s="110">
        <v>0</v>
      </c>
      <c r="V13" s="11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6164.7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6164.7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6164.7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6164.7</v>
      </c>
      <c r="R17" s="69">
        <v>0</v>
      </c>
      <c r="S17" s="65">
        <v>0</v>
      </c>
      <c r="T17" s="74">
        <v>0</v>
      </c>
      <c r="U17" s="110">
        <v>1</v>
      </c>
      <c r="V17" s="111"/>
      <c r="W17" s="68">
        <f t="shared" si="3"/>
        <v>1</v>
      </c>
    </row>
    <row r="18" spans="1:23" ht="12.75">
      <c r="A18" s="10">
        <v>43182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6164.7</v>
      </c>
      <c r="R18" s="69">
        <v>0</v>
      </c>
      <c r="S18" s="65">
        <v>426.4</v>
      </c>
      <c r="T18" s="70">
        <v>8</v>
      </c>
      <c r="U18" s="110">
        <v>0</v>
      </c>
      <c r="V18" s="111"/>
      <c r="W18" s="68">
        <f t="shared" si="3"/>
        <v>434.4</v>
      </c>
    </row>
    <row r="19" spans="1:23" ht="12.75">
      <c r="A19" s="10">
        <v>43183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6164.7</v>
      </c>
      <c r="R19" s="69">
        <v>53</v>
      </c>
      <c r="S19" s="65">
        <v>141.65</v>
      </c>
      <c r="T19" s="70">
        <v>2.9</v>
      </c>
      <c r="U19" s="110">
        <v>0</v>
      </c>
      <c r="V19" s="111"/>
      <c r="W19" s="68">
        <f t="shared" si="3"/>
        <v>197.55</v>
      </c>
    </row>
    <row r="20" spans="1:23" ht="12.75">
      <c r="A20" s="10">
        <v>43184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6164.7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12500</v>
      </c>
      <c r="P21" s="3">
        <f t="shared" si="2"/>
        <v>0</v>
      </c>
      <c r="Q21" s="2">
        <v>6164.7</v>
      </c>
      <c r="R21" s="102"/>
      <c r="S21" s="103"/>
      <c r="T21" s="104"/>
      <c r="U21" s="110"/>
      <c r="V21" s="111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20900</v>
      </c>
      <c r="P22" s="3">
        <f t="shared" si="2"/>
        <v>0</v>
      </c>
      <c r="Q22" s="2">
        <v>6164.7</v>
      </c>
      <c r="R22" s="98"/>
      <c r="S22" s="99"/>
      <c r="T22" s="100"/>
      <c r="U22" s="125"/>
      <c r="V22" s="126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60261.439999999995</v>
      </c>
      <c r="C23" s="85">
        <f t="shared" si="4"/>
        <v>7617.000000000001</v>
      </c>
      <c r="D23" s="107">
        <f t="shared" si="4"/>
        <v>2952.09</v>
      </c>
      <c r="E23" s="107">
        <f t="shared" si="4"/>
        <v>4664.91</v>
      </c>
      <c r="F23" s="85">
        <f t="shared" si="4"/>
        <v>4065.2</v>
      </c>
      <c r="G23" s="85">
        <f t="shared" si="4"/>
        <v>8244.3</v>
      </c>
      <c r="H23" s="85">
        <f t="shared" si="4"/>
        <v>20182.1</v>
      </c>
      <c r="I23" s="85">
        <f t="shared" si="4"/>
        <v>1860.9</v>
      </c>
      <c r="J23" s="85">
        <f t="shared" si="4"/>
        <v>498.24999999999994</v>
      </c>
      <c r="K23" s="85">
        <f t="shared" si="4"/>
        <v>579.3</v>
      </c>
      <c r="L23" s="85">
        <f t="shared" si="4"/>
        <v>1137.4</v>
      </c>
      <c r="M23" s="84">
        <f t="shared" si="4"/>
        <v>354.20999999999896</v>
      </c>
      <c r="N23" s="84">
        <f t="shared" si="4"/>
        <v>104800.09999999999</v>
      </c>
      <c r="O23" s="84">
        <f t="shared" si="4"/>
        <v>130100</v>
      </c>
      <c r="P23" s="86">
        <f>N23/O23</f>
        <v>0.8055349730976171</v>
      </c>
      <c r="Q23" s="2"/>
      <c r="R23" s="75">
        <f>SUM(R4:R22)</f>
        <v>242.2</v>
      </c>
      <c r="S23" s="75">
        <f>SUM(S4:S22)</f>
        <v>568.05</v>
      </c>
      <c r="T23" s="75">
        <f>SUM(T4:T22)</f>
        <v>290.59</v>
      </c>
      <c r="U23" s="127">
        <f>SUM(U4:U22)</f>
        <v>1</v>
      </c>
      <c r="V23" s="128"/>
      <c r="W23" s="75">
        <f>R23+S23+U23+T23+V23</f>
        <v>1101.84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43216</v>
      </c>
      <c r="S28" s="130">
        <v>1.88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43216</v>
      </c>
      <c r="S38" s="119">
        <v>6073.9423099999985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6073.9423099999985</v>
      </c>
      <c r="B29" s="45">
        <v>3015</v>
      </c>
      <c r="C29" s="45">
        <v>1443.87</v>
      </c>
      <c r="D29" s="45">
        <v>806.429</v>
      </c>
      <c r="E29" s="45">
        <v>1374.56</v>
      </c>
      <c r="F29" s="45">
        <v>8000</v>
      </c>
      <c r="G29" s="45">
        <v>1748.37</v>
      </c>
      <c r="H29" s="45">
        <v>8</v>
      </c>
      <c r="I29" s="45">
        <v>4</v>
      </c>
      <c r="J29" s="45"/>
      <c r="K29" s="45"/>
      <c r="L29" s="59">
        <f>H29+F29+D29+J29+B29</f>
        <v>11829.429</v>
      </c>
      <c r="M29" s="46">
        <f>C29+E29+G29+I29</f>
        <v>4570.799999999999</v>
      </c>
      <c r="N29" s="47">
        <f>M29-L29</f>
        <v>-7258.629000000001</v>
      </c>
      <c r="O29" s="161">
        <f>квітень!S28</f>
        <v>1.88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279056.88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52024.53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89254.79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11006.93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35222.6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12338.129999999932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483420.8599999999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1443.87</v>
      </c>
    </row>
    <row r="59" spans="1:3" ht="25.5">
      <c r="A59" s="76" t="s">
        <v>54</v>
      </c>
      <c r="B59" s="9">
        <f>D29</f>
        <v>806.429</v>
      </c>
      <c r="C59" s="9">
        <f>E29</f>
        <v>1374.56</v>
      </c>
    </row>
    <row r="60" spans="1:3" ht="12.75">
      <c r="A60" s="76" t="s">
        <v>55</v>
      </c>
      <c r="B60" s="9">
        <f>F29</f>
        <v>8000</v>
      </c>
      <c r="C60" s="9">
        <f>G29</f>
        <v>1748.37</v>
      </c>
    </row>
    <row r="61" spans="1:3" ht="25.5">
      <c r="A61" s="76" t="s">
        <v>56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2018-04-26T11:58:07Z</dcterms:modified>
  <cp:category/>
  <cp:version/>
  <cp:contentType/>
  <cp:contentStatus/>
</cp:coreProperties>
</file>